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5" yWindow="-300" windowWidth="16470" windowHeight="9870" activeTab="1"/>
  </bookViews>
  <sheets>
    <sheet name="table" sheetId="1" r:id="rId1"/>
    <sheet name="miss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2" l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O46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46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M47" i="1" l="1"/>
  <c r="L47" i="1"/>
  <c r="O47" i="1"/>
  <c r="N47" i="1"/>
</calcChain>
</file>

<file path=xl/sharedStrings.xml><?xml version="1.0" encoding="utf-8"?>
<sst xmlns="http://schemas.openxmlformats.org/spreadsheetml/2006/main" count="293" uniqueCount="123">
  <si>
    <t>RG#</t>
  </si>
  <si>
    <t>Resolution</t>
  </si>
  <si>
    <t>Type</t>
  </si>
  <si>
    <t>Model</t>
  </si>
  <si>
    <t>RG001</t>
  </si>
  <si>
    <t>RG002</t>
  </si>
  <si>
    <t>RG003</t>
  </si>
  <si>
    <t>RG004</t>
  </si>
  <si>
    <t>RG005</t>
  </si>
  <si>
    <t>RG008</t>
  </si>
  <si>
    <t>RG010</t>
  </si>
  <si>
    <t>RG100</t>
  </si>
  <si>
    <t>RG100T</t>
  </si>
  <si>
    <t>RG101</t>
  </si>
  <si>
    <t>RG102</t>
  </si>
  <si>
    <t>RG103</t>
  </si>
  <si>
    <t>RG104</t>
  </si>
  <si>
    <t>RG105</t>
  </si>
  <si>
    <t>RG106</t>
  </si>
  <si>
    <t>RG107</t>
  </si>
  <si>
    <t>RG108</t>
  </si>
  <si>
    <t>RG109</t>
  </si>
  <si>
    <t>RG110</t>
  </si>
  <si>
    <t>RG111</t>
  </si>
  <si>
    <t>RG112</t>
  </si>
  <si>
    <t>RG300</t>
  </si>
  <si>
    <t>RG301</t>
  </si>
  <si>
    <t>RG302</t>
  </si>
  <si>
    <t>RG304</t>
  </si>
  <si>
    <t>RG305</t>
  </si>
  <si>
    <t>RG306</t>
  </si>
  <si>
    <t>RG307</t>
  </si>
  <si>
    <t>RG308</t>
  </si>
  <si>
    <t>RG309</t>
  </si>
  <si>
    <t>RG310</t>
  </si>
  <si>
    <t>RG311</t>
  </si>
  <si>
    <t>RG113</t>
  </si>
  <si>
    <t>RG114</t>
  </si>
  <si>
    <t>RG115</t>
  </si>
  <si>
    <t>BLANK</t>
  </si>
  <si>
    <t>NOT INSTALLED YET</t>
  </si>
  <si>
    <t>GREEN</t>
  </si>
  <si>
    <t xml:space="preserve">YELLOW </t>
  </si>
  <si>
    <t>RED</t>
  </si>
  <si>
    <t>0.2 mm</t>
    <phoneticPr fontId="1" type="noConversion"/>
  </si>
  <si>
    <t>0.1 mm</t>
    <phoneticPr fontId="1" type="noConversion"/>
  </si>
  <si>
    <t>RG113</t>
    <phoneticPr fontId="1" type="noConversion"/>
  </si>
  <si>
    <t>RG114</t>
    <phoneticPr fontId="1" type="noConversion"/>
  </si>
  <si>
    <t>RG115</t>
    <phoneticPr fontId="1" type="noConversion"/>
  </si>
  <si>
    <t>1.0 mm</t>
    <phoneticPr fontId="1" type="noConversion"/>
  </si>
  <si>
    <t>tipping bucket</t>
    <phoneticPr fontId="1" type="noConversion"/>
  </si>
  <si>
    <t>TB03/0.2</t>
    <phoneticPr fontId="1" type="noConversion"/>
  </si>
  <si>
    <t>TB03/0.1</t>
    <phoneticPr fontId="1" type="noConversion"/>
  </si>
  <si>
    <t>HS305A</t>
    <phoneticPr fontId="1" type="noConversion"/>
  </si>
  <si>
    <t>BLUE</t>
  </si>
  <si>
    <t>POR Start</t>
  </si>
  <si>
    <t>POR End</t>
  </si>
  <si>
    <t>Latitude</t>
  </si>
  <si>
    <t>Longitude</t>
  </si>
  <si>
    <t>Elevation (m)</t>
  </si>
  <si>
    <t>RG303PK</t>
  </si>
  <si>
    <t>1.0 mm</t>
  </si>
  <si>
    <t>tipping bucket</t>
  </si>
  <si>
    <t>HS305A</t>
  </si>
  <si>
    <t>RG303S</t>
  </si>
  <si>
    <t>0.1 mm</t>
  </si>
  <si>
    <t>TB03/0.1</t>
  </si>
  <si>
    <t>RG400</t>
  </si>
  <si>
    <t>RG401</t>
  </si>
  <si>
    <t>BROWN</t>
  </si>
  <si>
    <t>CLOGGED</t>
  </si>
  <si>
    <t>RG402</t>
  </si>
  <si>
    <t>RG403</t>
  </si>
  <si>
    <t>RG404</t>
  </si>
  <si>
    <t>RG405</t>
  </si>
  <si>
    <t>RG406</t>
  </si>
  <si>
    <t>SiteName</t>
  </si>
  <si>
    <t>PurchaseKnob</t>
  </si>
  <si>
    <t>PurchaseKnobTower</t>
  </si>
  <si>
    <t>CDB1</t>
  </si>
  <si>
    <t>CDB2</t>
  </si>
  <si>
    <t>RichlandBalsam</t>
  </si>
  <si>
    <t>WaynesvilleWatershed2</t>
  </si>
  <si>
    <t>WaynesvilleWatershed1</t>
  </si>
  <si>
    <t>WaynesvilleWatershed3</t>
  </si>
  <si>
    <t>BeatySpring</t>
  </si>
  <si>
    <t>TheSwag</t>
  </si>
  <si>
    <t>HemphillBald</t>
  </si>
  <si>
    <t>SkiCataloochee</t>
  </si>
  <si>
    <t>HultquistMeadow</t>
  </si>
  <si>
    <t>HurricaneRidge</t>
  </si>
  <si>
    <t>OreKnob</t>
  </si>
  <si>
    <t>MarshallRidge</t>
  </si>
  <si>
    <t>UNCA</t>
  </si>
  <si>
    <t>MtGuyot</t>
  </si>
  <si>
    <t>MtCammerer</t>
  </si>
  <si>
    <t>MtSterlingFireTower</t>
  </si>
  <si>
    <t>BigCreek</t>
  </si>
  <si>
    <t>MaggieValleyWater</t>
  </si>
  <si>
    <t>MtMitchell</t>
  </si>
  <si>
    <t>RG407</t>
  </si>
  <si>
    <t>JLRich</t>
  </si>
  <si>
    <t>PinnacleRidge</t>
  </si>
  <si>
    <t>LookoutPoint</t>
  </si>
  <si>
    <t>UtahMountain</t>
  </si>
  <si>
    <t>EaglesnestRidge</t>
  </si>
  <si>
    <t>Hawkins-SWCataloochee</t>
  </si>
  <si>
    <t>CamelHump</t>
  </si>
  <si>
    <t>SnakeDenRidge</t>
  </si>
  <si>
    <t>BigCataloochee</t>
  </si>
  <si>
    <t>MtSterling1</t>
  </si>
  <si>
    <t>SunupKnob</t>
  </si>
  <si>
    <t>BalsamMountain</t>
  </si>
  <si>
    <t>CosbyKnob</t>
  </si>
  <si>
    <t>MtSterling2</t>
  </si>
  <si>
    <t>CharlesBunion</t>
  </si>
  <si>
    <t>Fog Trailer - MVWP</t>
  </si>
  <si>
    <t>with MRR2 - ABTMC</t>
  </si>
  <si>
    <t>REPORTED DURING PART OF THE DAY</t>
  </si>
  <si>
    <t>REPORTED DURING THE ENTIRE DAY</t>
  </si>
  <si>
    <t>GAUGE WAS KNOCKED DOWN AT SOME POINT DURING THIS PERIOD</t>
  </si>
  <si>
    <t>ENTIRE DAY MISSING</t>
  </si>
  <si>
    <t>Mt. Lyn Lowry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</si>
</sst>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0" xfId="0" applyFont="1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1" fontId="0" fillId="0" borderId="0" xfId="0" applyNumberFormat="1"/>
    <xf numFmtId="0" fontId="0" fillId="0" borderId="0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6" borderId="0" xfId="0" applyFill="1"/>
    <xf numFmtId="0" fontId="5" fillId="0" borderId="0" xfId="0" applyFont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opLeftCell="A14" workbookViewId="0">
      <selection activeCell="H47" sqref="H47"/>
    </sheetView>
  </sheetViews>
  <sheetFormatPr defaultColWidth="8.85546875" defaultRowHeight="12.75" x14ac:dyDescent="0.2"/>
  <cols>
    <col min="2" max="2" width="11.28515625" customWidth="1"/>
    <col min="3" max="3" width="30.42578125" customWidth="1"/>
    <col min="4" max="4" width="13.7109375" customWidth="1"/>
    <col min="5" max="5" width="14.28515625" customWidth="1"/>
    <col min="6" max="7" width="19.140625" customWidth="1"/>
    <col min="8" max="8" width="15.28515625" customWidth="1"/>
    <col min="9" max="9" width="13.140625" customWidth="1"/>
    <col min="10" max="10" width="16.7109375" customWidth="1"/>
  </cols>
  <sheetData>
    <row r="1" spans="2:15" ht="13.5" thickBot="1" x14ac:dyDescent="0.25"/>
    <row r="2" spans="2:15" x14ac:dyDescent="0.2">
      <c r="B2" s="22" t="s">
        <v>0</v>
      </c>
      <c r="C2" s="23" t="s">
        <v>76</v>
      </c>
      <c r="D2" s="23" t="s">
        <v>57</v>
      </c>
      <c r="E2" s="23" t="s">
        <v>58</v>
      </c>
      <c r="F2" s="23" t="s">
        <v>59</v>
      </c>
      <c r="G2" s="23" t="s">
        <v>55</v>
      </c>
      <c r="H2" s="23" t="s">
        <v>56</v>
      </c>
      <c r="I2" s="23" t="s">
        <v>1</v>
      </c>
      <c r="J2" s="23" t="s">
        <v>2</v>
      </c>
      <c r="K2" s="24" t="s">
        <v>3</v>
      </c>
    </row>
    <row r="3" spans="2:15" x14ac:dyDescent="0.2">
      <c r="B3" s="15" t="s">
        <v>4</v>
      </c>
      <c r="C3" s="6" t="s">
        <v>79</v>
      </c>
      <c r="D3" s="6">
        <v>35.409346999999997</v>
      </c>
      <c r="E3" s="6">
        <v>-82.923304999999999</v>
      </c>
      <c r="F3" s="7">
        <v>1156.4112</v>
      </c>
      <c r="G3" s="8">
        <v>41760</v>
      </c>
      <c r="H3" s="8">
        <v>41805</v>
      </c>
      <c r="I3" s="6" t="s">
        <v>44</v>
      </c>
      <c r="J3" s="6" t="s">
        <v>50</v>
      </c>
      <c r="K3" s="16" t="s">
        <v>51</v>
      </c>
      <c r="L3" s="12">
        <f t="shared" ref="L3:L46" si="0">IF(I3="0.2 mm",1,0)</f>
        <v>1</v>
      </c>
      <c r="M3" s="12">
        <f t="shared" ref="M3:M46" si="1">IF(I3="0.1 mm",1,0)</f>
        <v>0</v>
      </c>
      <c r="N3" s="12">
        <f t="shared" ref="N3:N45" si="2">IF(I3="1.0 mm",1,0)</f>
        <v>0</v>
      </c>
      <c r="O3" s="12">
        <f t="shared" ref="O3:O46" si="3">IF(F3&gt;1400,1,0)</f>
        <v>0</v>
      </c>
    </row>
    <row r="4" spans="2:15" x14ac:dyDescent="0.2">
      <c r="B4" s="15" t="s">
        <v>5</v>
      </c>
      <c r="C4" s="6" t="s">
        <v>83</v>
      </c>
      <c r="D4" s="6">
        <v>35.425083000000001</v>
      </c>
      <c r="E4" s="6">
        <v>-82.970967000000002</v>
      </c>
      <c r="F4" s="7">
        <v>1731.2640000000001</v>
      </c>
      <c r="G4" s="8">
        <v>41760</v>
      </c>
      <c r="H4" s="8">
        <v>41805</v>
      </c>
      <c r="I4" s="6" t="s">
        <v>44</v>
      </c>
      <c r="J4" s="6" t="s">
        <v>50</v>
      </c>
      <c r="K4" s="16" t="s">
        <v>51</v>
      </c>
      <c r="L4" s="12">
        <f t="shared" si="0"/>
        <v>1</v>
      </c>
      <c r="M4" s="12">
        <f t="shared" si="1"/>
        <v>0</v>
      </c>
      <c r="N4" s="12">
        <f t="shared" si="2"/>
        <v>0</v>
      </c>
      <c r="O4" s="12">
        <f t="shared" si="3"/>
        <v>1</v>
      </c>
    </row>
    <row r="5" spans="2:15" x14ac:dyDescent="0.2">
      <c r="B5" s="15" t="s">
        <v>6</v>
      </c>
      <c r="C5" s="6" t="s">
        <v>80</v>
      </c>
      <c r="D5" s="6">
        <v>35.384687999999997</v>
      </c>
      <c r="E5" s="6">
        <v>-82.916066999999998</v>
      </c>
      <c r="F5" s="7">
        <v>1609.3440000000001</v>
      </c>
      <c r="G5" s="8">
        <v>41760</v>
      </c>
      <c r="H5" s="8">
        <v>41805</v>
      </c>
      <c r="I5" s="6" t="s">
        <v>44</v>
      </c>
      <c r="J5" s="6" t="s">
        <v>50</v>
      </c>
      <c r="K5" s="16" t="s">
        <v>51</v>
      </c>
      <c r="L5" s="12">
        <f t="shared" si="0"/>
        <v>1</v>
      </c>
      <c r="M5" s="12">
        <f t="shared" si="1"/>
        <v>0</v>
      </c>
      <c r="N5" s="12">
        <f t="shared" si="2"/>
        <v>0</v>
      </c>
      <c r="O5" s="12">
        <f t="shared" si="3"/>
        <v>1</v>
      </c>
    </row>
    <row r="6" spans="2:15" x14ac:dyDescent="0.2">
      <c r="B6" s="15" t="s">
        <v>7</v>
      </c>
      <c r="C6" s="6" t="s">
        <v>81</v>
      </c>
      <c r="D6" s="6">
        <v>35.368282999999998</v>
      </c>
      <c r="E6" s="6">
        <v>-82.990167</v>
      </c>
      <c r="F6" s="7">
        <v>1921.7640000000001</v>
      </c>
      <c r="G6" s="8">
        <v>41760</v>
      </c>
      <c r="H6" s="8">
        <v>41805</v>
      </c>
      <c r="I6" s="6" t="s">
        <v>44</v>
      </c>
      <c r="J6" s="6" t="s">
        <v>50</v>
      </c>
      <c r="K6" s="16" t="s">
        <v>51</v>
      </c>
      <c r="L6" s="12">
        <f t="shared" si="0"/>
        <v>1</v>
      </c>
      <c r="M6" s="12">
        <f t="shared" si="1"/>
        <v>0</v>
      </c>
      <c r="N6" s="12">
        <f t="shared" si="2"/>
        <v>0</v>
      </c>
      <c r="O6" s="12">
        <f t="shared" si="3"/>
        <v>1</v>
      </c>
    </row>
    <row r="7" spans="2:15" x14ac:dyDescent="0.2">
      <c r="B7" s="15" t="s">
        <v>8</v>
      </c>
      <c r="C7" s="6" t="s">
        <v>82</v>
      </c>
      <c r="D7" s="6">
        <v>35.408932999999998</v>
      </c>
      <c r="E7" s="6">
        <v>-82.964600000000004</v>
      </c>
      <c r="F7" s="7">
        <v>1519.7328</v>
      </c>
      <c r="G7" s="8">
        <v>41760</v>
      </c>
      <c r="H7" s="8">
        <v>41805</v>
      </c>
      <c r="I7" s="6" t="s">
        <v>44</v>
      </c>
      <c r="J7" s="6" t="s">
        <v>50</v>
      </c>
      <c r="K7" s="16" t="s">
        <v>51</v>
      </c>
      <c r="L7" s="12">
        <f t="shared" si="0"/>
        <v>1</v>
      </c>
      <c r="M7" s="12">
        <f t="shared" si="1"/>
        <v>0</v>
      </c>
      <c r="N7" s="12">
        <f t="shared" si="2"/>
        <v>0</v>
      </c>
      <c r="O7" s="12">
        <f t="shared" si="3"/>
        <v>1</v>
      </c>
    </row>
    <row r="8" spans="2:15" x14ac:dyDescent="0.2">
      <c r="B8" s="15" t="s">
        <v>9</v>
      </c>
      <c r="C8" s="6" t="s">
        <v>84</v>
      </c>
      <c r="D8" s="6">
        <v>35.382117000000001</v>
      </c>
      <c r="E8" s="6">
        <v>-82.973567000000003</v>
      </c>
      <c r="F8" s="7">
        <v>1737.36</v>
      </c>
      <c r="G8" s="8">
        <v>41760</v>
      </c>
      <c r="H8" s="8">
        <v>41805</v>
      </c>
      <c r="I8" s="6" t="s">
        <v>44</v>
      </c>
      <c r="J8" s="6" t="s">
        <v>50</v>
      </c>
      <c r="K8" s="16" t="s">
        <v>51</v>
      </c>
      <c r="L8" s="12">
        <f t="shared" si="0"/>
        <v>1</v>
      </c>
      <c r="M8" s="12">
        <f t="shared" si="1"/>
        <v>0</v>
      </c>
      <c r="N8" s="12">
        <f t="shared" si="2"/>
        <v>0</v>
      </c>
      <c r="O8" s="12">
        <f t="shared" si="3"/>
        <v>1</v>
      </c>
    </row>
    <row r="9" spans="2:15" x14ac:dyDescent="0.2">
      <c r="B9" s="15" t="s">
        <v>10</v>
      </c>
      <c r="C9" s="6" t="s">
        <v>85</v>
      </c>
      <c r="D9" s="6">
        <v>35.45635</v>
      </c>
      <c r="E9" s="6">
        <v>-82.946766999999994</v>
      </c>
      <c r="F9" s="7">
        <v>1477.9752000000001</v>
      </c>
      <c r="G9" s="8">
        <v>41760</v>
      </c>
      <c r="H9" s="8">
        <v>41805</v>
      </c>
      <c r="I9" s="6" t="s">
        <v>44</v>
      </c>
      <c r="J9" s="6" t="s">
        <v>50</v>
      </c>
      <c r="K9" s="16" t="s">
        <v>51</v>
      </c>
      <c r="L9" s="12">
        <f t="shared" si="0"/>
        <v>1</v>
      </c>
      <c r="M9" s="12">
        <f t="shared" si="1"/>
        <v>0</v>
      </c>
      <c r="N9" s="12">
        <f t="shared" si="2"/>
        <v>0</v>
      </c>
      <c r="O9" s="12">
        <f t="shared" si="3"/>
        <v>1</v>
      </c>
    </row>
    <row r="10" spans="2:15" x14ac:dyDescent="0.2">
      <c r="B10" s="15" t="s">
        <v>11</v>
      </c>
      <c r="C10" s="6" t="s">
        <v>77</v>
      </c>
      <c r="D10" s="6">
        <v>35.586100000000002</v>
      </c>
      <c r="E10" s="6">
        <v>-83.072533000000007</v>
      </c>
      <c r="F10" s="7">
        <v>1495.0440000000001</v>
      </c>
      <c r="G10" s="8">
        <v>41760</v>
      </c>
      <c r="H10" s="8">
        <v>41805</v>
      </c>
      <c r="I10" s="6" t="s">
        <v>45</v>
      </c>
      <c r="J10" s="6" t="s">
        <v>50</v>
      </c>
      <c r="K10" s="16" t="s">
        <v>52</v>
      </c>
      <c r="L10" s="12">
        <f t="shared" si="0"/>
        <v>0</v>
      </c>
      <c r="M10" s="12">
        <f t="shared" si="1"/>
        <v>1</v>
      </c>
      <c r="N10" s="12">
        <f t="shared" si="2"/>
        <v>0</v>
      </c>
      <c r="O10" s="12">
        <f t="shared" si="3"/>
        <v>1</v>
      </c>
    </row>
    <row r="11" spans="2:15" x14ac:dyDescent="0.2">
      <c r="B11" s="15" t="s">
        <v>12</v>
      </c>
      <c r="C11" s="6" t="s">
        <v>78</v>
      </c>
      <c r="D11" s="6">
        <v>35.587670000000003</v>
      </c>
      <c r="E11" s="6">
        <v>-83.064679999999996</v>
      </c>
      <c r="F11" s="7">
        <v>1484.9856</v>
      </c>
      <c r="G11" s="8">
        <v>41760</v>
      </c>
      <c r="H11" s="8">
        <v>41805</v>
      </c>
      <c r="I11" s="6" t="s">
        <v>45</v>
      </c>
      <c r="J11" s="6" t="s">
        <v>50</v>
      </c>
      <c r="K11" s="16" t="s">
        <v>52</v>
      </c>
      <c r="L11" s="12">
        <f t="shared" si="0"/>
        <v>0</v>
      </c>
      <c r="M11" s="12">
        <f t="shared" si="1"/>
        <v>1</v>
      </c>
      <c r="N11" s="12">
        <f t="shared" si="2"/>
        <v>0</v>
      </c>
      <c r="O11" s="12">
        <f t="shared" si="3"/>
        <v>1</v>
      </c>
    </row>
    <row r="12" spans="2:15" x14ac:dyDescent="0.2">
      <c r="B12" s="15" t="s">
        <v>13</v>
      </c>
      <c r="C12" s="6" t="s">
        <v>86</v>
      </c>
      <c r="D12" s="6">
        <v>35.575017000000003</v>
      </c>
      <c r="E12" s="6">
        <v>-83.088200000000001</v>
      </c>
      <c r="F12" s="7">
        <v>1519.7328</v>
      </c>
      <c r="G12" s="8">
        <v>41760</v>
      </c>
      <c r="H12" s="8">
        <v>41805</v>
      </c>
      <c r="I12" s="6" t="s">
        <v>45</v>
      </c>
      <c r="J12" s="6" t="s">
        <v>50</v>
      </c>
      <c r="K12" s="16" t="s">
        <v>52</v>
      </c>
      <c r="L12" s="12">
        <f t="shared" si="0"/>
        <v>0</v>
      </c>
      <c r="M12" s="12">
        <f t="shared" si="1"/>
        <v>1</v>
      </c>
      <c r="N12" s="12">
        <f t="shared" si="2"/>
        <v>0</v>
      </c>
      <c r="O12" s="12">
        <f t="shared" si="3"/>
        <v>1</v>
      </c>
    </row>
    <row r="13" spans="2:15" x14ac:dyDescent="0.2">
      <c r="B13" s="15" t="s">
        <v>14</v>
      </c>
      <c r="C13" s="6" t="s">
        <v>87</v>
      </c>
      <c r="D13" s="6">
        <v>35.563716999999997</v>
      </c>
      <c r="E13" s="6">
        <v>-83.103566999999998</v>
      </c>
      <c r="F13" s="7">
        <v>1635.2520000000002</v>
      </c>
      <c r="G13" s="8">
        <v>41760</v>
      </c>
      <c r="H13" s="8">
        <v>41805</v>
      </c>
      <c r="I13" s="6" t="s">
        <v>45</v>
      </c>
      <c r="J13" s="6" t="s">
        <v>50</v>
      </c>
      <c r="K13" s="16" t="s">
        <v>52</v>
      </c>
      <c r="L13" s="12">
        <f t="shared" si="0"/>
        <v>0</v>
      </c>
      <c r="M13" s="12">
        <f t="shared" si="1"/>
        <v>1</v>
      </c>
      <c r="N13" s="12">
        <f t="shared" si="2"/>
        <v>0</v>
      </c>
      <c r="O13" s="12">
        <f t="shared" si="3"/>
        <v>1</v>
      </c>
    </row>
    <row r="14" spans="2:15" x14ac:dyDescent="0.2">
      <c r="B14" s="15" t="s">
        <v>15</v>
      </c>
      <c r="C14" s="6" t="s">
        <v>101</v>
      </c>
      <c r="D14" s="6">
        <v>35.553432999999998</v>
      </c>
      <c r="E14" s="6">
        <v>-83.117900000000006</v>
      </c>
      <c r="F14" s="7">
        <v>1688.2872</v>
      </c>
      <c r="G14" s="8">
        <v>41760</v>
      </c>
      <c r="H14" s="8">
        <v>41805</v>
      </c>
      <c r="I14" s="6" t="s">
        <v>45</v>
      </c>
      <c r="J14" s="6" t="s">
        <v>50</v>
      </c>
      <c r="K14" s="16" t="s">
        <v>52</v>
      </c>
      <c r="L14" s="12">
        <f t="shared" si="0"/>
        <v>0</v>
      </c>
      <c r="M14" s="12">
        <f t="shared" si="1"/>
        <v>1</v>
      </c>
      <c r="N14" s="12">
        <f t="shared" si="2"/>
        <v>0</v>
      </c>
      <c r="O14" s="12">
        <f t="shared" si="3"/>
        <v>1</v>
      </c>
    </row>
    <row r="15" spans="2:15" x14ac:dyDescent="0.2">
      <c r="B15" s="15" t="s">
        <v>16</v>
      </c>
      <c r="C15" s="6" t="s">
        <v>88</v>
      </c>
      <c r="D15" s="6">
        <v>35.554600000000001</v>
      </c>
      <c r="E15" s="6">
        <v>-83.087400000000002</v>
      </c>
      <c r="F15" s="7">
        <v>1587.3984</v>
      </c>
      <c r="G15" s="8">
        <v>41760</v>
      </c>
      <c r="H15" s="8">
        <v>41805</v>
      </c>
      <c r="I15" s="6" t="s">
        <v>45</v>
      </c>
      <c r="J15" s="6" t="s">
        <v>50</v>
      </c>
      <c r="K15" s="16" t="s">
        <v>52</v>
      </c>
      <c r="L15" s="12">
        <f t="shared" si="0"/>
        <v>0</v>
      </c>
      <c r="M15" s="12">
        <f t="shared" si="1"/>
        <v>1</v>
      </c>
      <c r="N15" s="12">
        <f t="shared" si="2"/>
        <v>0</v>
      </c>
      <c r="O15" s="12">
        <f t="shared" si="3"/>
        <v>1</v>
      </c>
    </row>
    <row r="16" spans="2:15" x14ac:dyDescent="0.2">
      <c r="B16" s="15" t="s">
        <v>17</v>
      </c>
      <c r="C16" s="6" t="s">
        <v>89</v>
      </c>
      <c r="D16" s="6">
        <v>35.633899999999997</v>
      </c>
      <c r="E16" s="6">
        <v>-83.040499999999994</v>
      </c>
      <c r="F16" s="7">
        <v>1344.7776000000001</v>
      </c>
      <c r="G16" s="8">
        <v>41760</v>
      </c>
      <c r="H16" s="8">
        <v>41805</v>
      </c>
      <c r="I16" s="6" t="s">
        <v>45</v>
      </c>
      <c r="J16" s="6" t="s">
        <v>50</v>
      </c>
      <c r="K16" s="16" t="s">
        <v>52</v>
      </c>
      <c r="L16" s="12">
        <f t="shared" si="0"/>
        <v>0</v>
      </c>
      <c r="M16" s="12">
        <f t="shared" si="1"/>
        <v>1</v>
      </c>
      <c r="N16" s="12">
        <f t="shared" si="2"/>
        <v>0</v>
      </c>
      <c r="O16" s="12">
        <f t="shared" si="3"/>
        <v>0</v>
      </c>
    </row>
    <row r="17" spans="2:15" x14ac:dyDescent="0.2">
      <c r="B17" s="15" t="s">
        <v>18</v>
      </c>
      <c r="C17" s="6" t="s">
        <v>102</v>
      </c>
      <c r="D17" s="6">
        <v>35.432116999999998</v>
      </c>
      <c r="E17" s="6">
        <v>-83.029066999999998</v>
      </c>
      <c r="F17" s="7">
        <v>1209.7512000000002</v>
      </c>
      <c r="G17" s="8">
        <v>41760</v>
      </c>
      <c r="H17" s="8">
        <v>41805</v>
      </c>
      <c r="I17" s="6" t="s">
        <v>45</v>
      </c>
      <c r="J17" s="6" t="s">
        <v>50</v>
      </c>
      <c r="K17" s="16" t="s">
        <v>52</v>
      </c>
      <c r="L17" s="12">
        <f t="shared" si="0"/>
        <v>0</v>
      </c>
      <c r="M17" s="12">
        <f t="shared" si="1"/>
        <v>1</v>
      </c>
      <c r="N17" s="12">
        <f t="shared" si="2"/>
        <v>0</v>
      </c>
      <c r="O17" s="12">
        <f t="shared" si="3"/>
        <v>0</v>
      </c>
    </row>
    <row r="18" spans="2:15" x14ac:dyDescent="0.2">
      <c r="B18" s="15" t="s">
        <v>19</v>
      </c>
      <c r="C18" s="6" t="s">
        <v>103</v>
      </c>
      <c r="D18" s="6">
        <v>35.568066999999999</v>
      </c>
      <c r="E18" s="6">
        <v>-82.907482999999999</v>
      </c>
      <c r="F18" s="7">
        <v>1359.1032</v>
      </c>
      <c r="G18" s="8">
        <v>41760</v>
      </c>
      <c r="H18" s="8">
        <v>41805</v>
      </c>
      <c r="I18" s="6" t="s">
        <v>45</v>
      </c>
      <c r="J18" s="6" t="s">
        <v>50</v>
      </c>
      <c r="K18" s="16" t="s">
        <v>52</v>
      </c>
      <c r="L18" s="12">
        <f t="shared" si="0"/>
        <v>0</v>
      </c>
      <c r="M18" s="12">
        <f t="shared" si="1"/>
        <v>1</v>
      </c>
      <c r="N18" s="12">
        <f t="shared" si="2"/>
        <v>0</v>
      </c>
      <c r="O18" s="12">
        <f t="shared" si="3"/>
        <v>0</v>
      </c>
    </row>
    <row r="19" spans="2:15" x14ac:dyDescent="0.2">
      <c r="B19" s="15" t="s">
        <v>20</v>
      </c>
      <c r="C19" s="6" t="s">
        <v>104</v>
      </c>
      <c r="D19" s="6">
        <v>35.554667000000002</v>
      </c>
      <c r="E19" s="6">
        <v>-82.989900000000006</v>
      </c>
      <c r="F19" s="7">
        <v>1276.5024000000001</v>
      </c>
      <c r="G19" s="8">
        <v>41760</v>
      </c>
      <c r="H19" s="8">
        <v>41805</v>
      </c>
      <c r="I19" s="6" t="s">
        <v>45</v>
      </c>
      <c r="J19" s="6" t="s">
        <v>50</v>
      </c>
      <c r="K19" s="16" t="s">
        <v>52</v>
      </c>
      <c r="L19" s="12">
        <f t="shared" si="0"/>
        <v>0</v>
      </c>
      <c r="M19" s="12">
        <f t="shared" si="1"/>
        <v>1</v>
      </c>
      <c r="N19" s="12">
        <f t="shared" si="2"/>
        <v>0</v>
      </c>
      <c r="O19" s="12">
        <f t="shared" si="3"/>
        <v>0</v>
      </c>
    </row>
    <row r="20" spans="2:15" x14ac:dyDescent="0.2">
      <c r="B20" s="15" t="s">
        <v>21</v>
      </c>
      <c r="C20" s="6" t="s">
        <v>105</v>
      </c>
      <c r="D20" s="6">
        <v>35.495550000000001</v>
      </c>
      <c r="E20" s="6">
        <v>-83.040350000000004</v>
      </c>
      <c r="F20" s="7">
        <v>1500.2256</v>
      </c>
      <c r="G20" s="8">
        <v>41760</v>
      </c>
      <c r="H20" s="8">
        <v>41805</v>
      </c>
      <c r="I20" s="6" t="s">
        <v>45</v>
      </c>
      <c r="J20" s="6" t="s">
        <v>50</v>
      </c>
      <c r="K20" s="16" t="s">
        <v>52</v>
      </c>
      <c r="L20" s="12">
        <f t="shared" si="0"/>
        <v>0</v>
      </c>
      <c r="M20" s="12">
        <f t="shared" si="1"/>
        <v>1</v>
      </c>
      <c r="N20" s="12">
        <f t="shared" si="2"/>
        <v>0</v>
      </c>
      <c r="O20" s="12">
        <f t="shared" si="3"/>
        <v>1</v>
      </c>
    </row>
    <row r="21" spans="2:15" x14ac:dyDescent="0.2">
      <c r="B21" s="15" t="s">
        <v>22</v>
      </c>
      <c r="C21" s="6" t="s">
        <v>106</v>
      </c>
      <c r="D21" s="6">
        <v>35.548099999999998</v>
      </c>
      <c r="E21" s="6">
        <v>-83.148150000000001</v>
      </c>
      <c r="F21" s="7">
        <v>1563.0144</v>
      </c>
      <c r="G21" s="8">
        <v>41760</v>
      </c>
      <c r="H21" s="8">
        <v>41805</v>
      </c>
      <c r="I21" s="6" t="s">
        <v>45</v>
      </c>
      <c r="J21" s="6" t="s">
        <v>50</v>
      </c>
      <c r="K21" s="16" t="s">
        <v>52</v>
      </c>
      <c r="L21" s="12">
        <f t="shared" si="0"/>
        <v>0</v>
      </c>
      <c r="M21" s="12">
        <f t="shared" si="1"/>
        <v>1</v>
      </c>
      <c r="N21" s="12">
        <f t="shared" si="2"/>
        <v>0</v>
      </c>
      <c r="O21" s="12">
        <f t="shared" si="3"/>
        <v>1</v>
      </c>
    </row>
    <row r="22" spans="2:15" x14ac:dyDescent="0.2">
      <c r="B22" s="15" t="s">
        <v>23</v>
      </c>
      <c r="C22" s="6" t="s">
        <v>90</v>
      </c>
      <c r="D22" s="6">
        <v>35.729683000000001</v>
      </c>
      <c r="E22" s="6">
        <v>-82.947800000000001</v>
      </c>
      <c r="F22" s="7">
        <v>1393.8504</v>
      </c>
      <c r="G22" s="8">
        <v>41760</v>
      </c>
      <c r="H22" s="8">
        <v>41805</v>
      </c>
      <c r="I22" s="6" t="s">
        <v>45</v>
      </c>
      <c r="J22" s="6" t="s">
        <v>50</v>
      </c>
      <c r="K22" s="16" t="s">
        <v>52</v>
      </c>
      <c r="L22" s="12">
        <f t="shared" si="0"/>
        <v>0</v>
      </c>
      <c r="M22" s="12">
        <f t="shared" si="1"/>
        <v>1</v>
      </c>
      <c r="N22" s="12">
        <f t="shared" si="2"/>
        <v>0</v>
      </c>
      <c r="O22" s="12">
        <f t="shared" si="3"/>
        <v>0</v>
      </c>
    </row>
    <row r="23" spans="2:15" x14ac:dyDescent="0.2">
      <c r="B23" s="15" t="s">
        <v>24</v>
      </c>
      <c r="C23" s="6" t="s">
        <v>91</v>
      </c>
      <c r="D23" s="6">
        <v>35.751582999999997</v>
      </c>
      <c r="E23" s="6">
        <v>-82.964267000000007</v>
      </c>
      <c r="F23" s="7">
        <v>1183.8432</v>
      </c>
      <c r="G23" s="8">
        <v>41760</v>
      </c>
      <c r="H23" s="8">
        <v>41805</v>
      </c>
      <c r="I23" s="6" t="s">
        <v>45</v>
      </c>
      <c r="J23" s="6" t="s">
        <v>50</v>
      </c>
      <c r="K23" s="16" t="s">
        <v>52</v>
      </c>
      <c r="L23" s="12">
        <f t="shared" si="0"/>
        <v>0</v>
      </c>
      <c r="M23" s="12">
        <f t="shared" si="1"/>
        <v>1</v>
      </c>
      <c r="N23" s="12">
        <f t="shared" si="2"/>
        <v>0</v>
      </c>
      <c r="O23" s="12">
        <f t="shared" si="3"/>
        <v>0</v>
      </c>
    </row>
    <row r="24" spans="2:15" x14ac:dyDescent="0.2">
      <c r="B24" s="15" t="s">
        <v>46</v>
      </c>
      <c r="C24" s="6" t="s">
        <v>92</v>
      </c>
      <c r="D24" s="6">
        <v>35.887642</v>
      </c>
      <c r="E24" s="6">
        <v>-82.583152999999996</v>
      </c>
      <c r="F24" s="7">
        <v>1193</v>
      </c>
      <c r="G24" s="8">
        <v>41760</v>
      </c>
      <c r="H24" s="8">
        <v>41805</v>
      </c>
      <c r="I24" s="6" t="s">
        <v>45</v>
      </c>
      <c r="J24" s="6" t="s">
        <v>50</v>
      </c>
      <c r="K24" s="16" t="s">
        <v>52</v>
      </c>
      <c r="L24" s="12">
        <f t="shared" si="0"/>
        <v>0</v>
      </c>
      <c r="M24" s="12">
        <f t="shared" si="1"/>
        <v>1</v>
      </c>
      <c r="N24" s="12">
        <f t="shared" si="2"/>
        <v>0</v>
      </c>
      <c r="O24" s="12">
        <f t="shared" si="3"/>
        <v>0</v>
      </c>
    </row>
    <row r="25" spans="2:15" x14ac:dyDescent="0.2">
      <c r="B25" s="15" t="s">
        <v>47</v>
      </c>
      <c r="C25" s="29" t="s">
        <v>122</v>
      </c>
      <c r="D25" s="6">
        <v>35.586100000000002</v>
      </c>
      <c r="E25" s="6">
        <v>-83.072533000000007</v>
      </c>
      <c r="F25" s="7">
        <v>1495.0440000000001</v>
      </c>
      <c r="G25" s="8">
        <v>41760</v>
      </c>
      <c r="H25" s="8">
        <v>41805</v>
      </c>
      <c r="I25" s="6" t="s">
        <v>45</v>
      </c>
      <c r="J25" s="6" t="s">
        <v>50</v>
      </c>
      <c r="K25" s="16" t="s">
        <v>52</v>
      </c>
      <c r="L25" s="12">
        <f t="shared" si="0"/>
        <v>0</v>
      </c>
      <c r="M25" s="12">
        <f t="shared" si="1"/>
        <v>1</v>
      </c>
      <c r="N25" s="12">
        <f t="shared" si="2"/>
        <v>0</v>
      </c>
      <c r="O25" s="12">
        <f t="shared" si="3"/>
        <v>1</v>
      </c>
    </row>
    <row r="26" spans="2:15" x14ac:dyDescent="0.2">
      <c r="B26" s="15" t="s">
        <v>48</v>
      </c>
      <c r="C26" s="6" t="s">
        <v>93</v>
      </c>
      <c r="D26" s="6">
        <v>35.616100000000003</v>
      </c>
      <c r="E26" s="6">
        <v>-82.564700000000002</v>
      </c>
      <c r="F26" s="7">
        <v>600</v>
      </c>
      <c r="G26" s="8">
        <v>41760</v>
      </c>
      <c r="H26" s="8">
        <v>41805</v>
      </c>
      <c r="I26" s="6" t="s">
        <v>45</v>
      </c>
      <c r="J26" s="6" t="s">
        <v>50</v>
      </c>
      <c r="K26" s="16" t="s">
        <v>52</v>
      </c>
      <c r="L26" s="12">
        <f t="shared" si="0"/>
        <v>0</v>
      </c>
      <c r="M26" s="12">
        <f t="shared" si="1"/>
        <v>1</v>
      </c>
      <c r="N26" s="12">
        <f t="shared" si="2"/>
        <v>0</v>
      </c>
      <c r="O26" s="12">
        <f t="shared" si="3"/>
        <v>0</v>
      </c>
    </row>
    <row r="27" spans="2:15" x14ac:dyDescent="0.2">
      <c r="B27" s="15" t="s">
        <v>25</v>
      </c>
      <c r="C27" s="6" t="s">
        <v>107</v>
      </c>
      <c r="D27" s="6">
        <v>35.726533000000003</v>
      </c>
      <c r="E27" s="6">
        <v>-83.216916999999995</v>
      </c>
      <c r="F27" s="7">
        <v>1557.528</v>
      </c>
      <c r="G27" s="8">
        <v>41760</v>
      </c>
      <c r="H27" s="8">
        <v>41805</v>
      </c>
      <c r="I27" s="6" t="s">
        <v>49</v>
      </c>
      <c r="J27" s="6" t="s">
        <v>50</v>
      </c>
      <c r="K27" s="16" t="s">
        <v>53</v>
      </c>
      <c r="L27" s="12">
        <f t="shared" si="0"/>
        <v>0</v>
      </c>
      <c r="M27" s="12">
        <f t="shared" si="1"/>
        <v>0</v>
      </c>
      <c r="N27" s="12">
        <f t="shared" si="2"/>
        <v>1</v>
      </c>
      <c r="O27" s="12">
        <f t="shared" si="3"/>
        <v>1</v>
      </c>
    </row>
    <row r="28" spans="2:15" x14ac:dyDescent="0.2">
      <c r="B28" s="15" t="s">
        <v>26</v>
      </c>
      <c r="C28" s="6" t="s">
        <v>94</v>
      </c>
      <c r="D28" s="6">
        <v>35.705517</v>
      </c>
      <c r="E28" s="6">
        <v>-83.255949999999999</v>
      </c>
      <c r="F28" s="7">
        <v>2002.5360000000001</v>
      </c>
      <c r="G28" s="8">
        <v>41760</v>
      </c>
      <c r="H28" s="8">
        <v>41805</v>
      </c>
      <c r="I28" s="6" t="s">
        <v>49</v>
      </c>
      <c r="J28" s="6" t="s">
        <v>50</v>
      </c>
      <c r="K28" s="16" t="s">
        <v>53</v>
      </c>
      <c r="L28" s="12">
        <f t="shared" si="0"/>
        <v>0</v>
      </c>
      <c r="M28" s="12">
        <f t="shared" si="1"/>
        <v>0</v>
      </c>
      <c r="N28" s="12">
        <f t="shared" si="2"/>
        <v>1</v>
      </c>
      <c r="O28" s="12">
        <f t="shared" si="3"/>
        <v>1</v>
      </c>
    </row>
    <row r="29" spans="2:15" x14ac:dyDescent="0.2">
      <c r="B29" s="15" t="s">
        <v>27</v>
      </c>
      <c r="C29" s="6" t="s">
        <v>108</v>
      </c>
      <c r="D29" s="6">
        <v>35.721350000000001</v>
      </c>
      <c r="E29" s="6">
        <v>-83.246750000000006</v>
      </c>
      <c r="F29" s="7">
        <v>1860.4992000000002</v>
      </c>
      <c r="G29" s="8">
        <v>41760</v>
      </c>
      <c r="H29" s="8">
        <v>41805</v>
      </c>
      <c r="I29" s="6" t="s">
        <v>49</v>
      </c>
      <c r="J29" s="6" t="s">
        <v>50</v>
      </c>
      <c r="K29" s="16" t="s">
        <v>53</v>
      </c>
      <c r="L29" s="12">
        <f t="shared" si="0"/>
        <v>0</v>
      </c>
      <c r="M29" s="12">
        <f t="shared" si="1"/>
        <v>0</v>
      </c>
      <c r="N29" s="12">
        <f t="shared" si="2"/>
        <v>1</v>
      </c>
      <c r="O29" s="12">
        <f t="shared" si="3"/>
        <v>1</v>
      </c>
    </row>
    <row r="30" spans="2:15" x14ac:dyDescent="0.2">
      <c r="B30" s="15" t="s">
        <v>64</v>
      </c>
      <c r="C30" s="6" t="s">
        <v>95</v>
      </c>
      <c r="D30" s="6">
        <v>35.762949999999996</v>
      </c>
      <c r="E30" s="6">
        <v>-83.162216999999998</v>
      </c>
      <c r="F30" s="7">
        <v>1489.5576000000001</v>
      </c>
      <c r="G30" s="8">
        <v>41760</v>
      </c>
      <c r="H30" s="8">
        <v>41805</v>
      </c>
      <c r="I30" s="6" t="s">
        <v>65</v>
      </c>
      <c r="J30" s="6" t="s">
        <v>62</v>
      </c>
      <c r="K30" s="16" t="s">
        <v>66</v>
      </c>
      <c r="L30" s="12">
        <f t="shared" si="0"/>
        <v>0</v>
      </c>
      <c r="M30" s="12">
        <f t="shared" si="1"/>
        <v>1</v>
      </c>
      <c r="N30" s="12">
        <f t="shared" si="2"/>
        <v>0</v>
      </c>
      <c r="O30" s="12">
        <f t="shared" si="3"/>
        <v>1</v>
      </c>
    </row>
    <row r="31" spans="2:15" x14ac:dyDescent="0.2">
      <c r="B31" s="15" t="s">
        <v>60</v>
      </c>
      <c r="C31" s="6" t="s">
        <v>77</v>
      </c>
      <c r="D31" s="6">
        <v>35.586100000000002</v>
      </c>
      <c r="E31" s="6">
        <v>-83.072533000000007</v>
      </c>
      <c r="F31" s="7">
        <v>1495.0440000000001</v>
      </c>
      <c r="G31" s="8">
        <v>41760</v>
      </c>
      <c r="H31" s="8">
        <v>41805</v>
      </c>
      <c r="I31" s="6" t="s">
        <v>61</v>
      </c>
      <c r="J31" s="6" t="s">
        <v>62</v>
      </c>
      <c r="K31" s="16" t="s">
        <v>63</v>
      </c>
      <c r="L31" s="12">
        <f t="shared" si="0"/>
        <v>0</v>
      </c>
      <c r="M31" s="12">
        <f t="shared" si="1"/>
        <v>0</v>
      </c>
      <c r="N31" s="12">
        <f t="shared" si="2"/>
        <v>1</v>
      </c>
      <c r="O31" s="12">
        <f t="shared" si="3"/>
        <v>1</v>
      </c>
    </row>
    <row r="32" spans="2:15" x14ac:dyDescent="0.2">
      <c r="B32" s="15" t="s">
        <v>28</v>
      </c>
      <c r="C32" s="6" t="s">
        <v>109</v>
      </c>
      <c r="D32" s="6">
        <v>35.670099999999998</v>
      </c>
      <c r="E32" s="6">
        <v>-83.182867000000002</v>
      </c>
      <c r="F32" s="7">
        <v>1819.9608000000001</v>
      </c>
      <c r="G32" s="8">
        <v>41760</v>
      </c>
      <c r="H32" s="8">
        <v>41805</v>
      </c>
      <c r="I32" s="6" t="s">
        <v>49</v>
      </c>
      <c r="J32" s="6" t="s">
        <v>50</v>
      </c>
      <c r="K32" s="16" t="s">
        <v>53</v>
      </c>
      <c r="L32" s="12">
        <f t="shared" si="0"/>
        <v>0</v>
      </c>
      <c r="M32" s="12">
        <f t="shared" si="1"/>
        <v>0</v>
      </c>
      <c r="N32" s="12">
        <f t="shared" si="2"/>
        <v>1</v>
      </c>
      <c r="O32" s="12">
        <f t="shared" si="3"/>
        <v>1</v>
      </c>
    </row>
    <row r="33" spans="2:15" x14ac:dyDescent="0.2">
      <c r="B33" s="15" t="s">
        <v>29</v>
      </c>
      <c r="C33" s="6" t="s">
        <v>110</v>
      </c>
      <c r="D33" s="6">
        <v>35.691499999999998</v>
      </c>
      <c r="E33" s="6">
        <v>-83.131900000000002</v>
      </c>
      <c r="F33" s="7">
        <v>1630.3752000000002</v>
      </c>
      <c r="G33" s="8">
        <v>41760</v>
      </c>
      <c r="H33" s="8">
        <v>41805</v>
      </c>
      <c r="I33" s="6" t="s">
        <v>49</v>
      </c>
      <c r="J33" s="6" t="s">
        <v>50</v>
      </c>
      <c r="K33" s="16" t="s">
        <v>53</v>
      </c>
      <c r="L33" s="12">
        <f t="shared" si="0"/>
        <v>0</v>
      </c>
      <c r="M33" s="12">
        <f t="shared" si="1"/>
        <v>0</v>
      </c>
      <c r="N33" s="12">
        <f t="shared" si="2"/>
        <v>1</v>
      </c>
      <c r="O33" s="12">
        <f t="shared" si="3"/>
        <v>1</v>
      </c>
    </row>
    <row r="34" spans="2:15" x14ac:dyDescent="0.2">
      <c r="B34" s="15" t="s">
        <v>30</v>
      </c>
      <c r="C34" s="6" t="s">
        <v>111</v>
      </c>
      <c r="D34" s="6">
        <v>35.745967</v>
      </c>
      <c r="E34" s="6">
        <v>-83.171482999999995</v>
      </c>
      <c r="F34" s="7">
        <v>1535.8872000000001</v>
      </c>
      <c r="G34" s="8">
        <v>41760</v>
      </c>
      <c r="H34" s="8">
        <v>41805</v>
      </c>
      <c r="I34" s="6" t="s">
        <v>49</v>
      </c>
      <c r="J34" s="6" t="s">
        <v>50</v>
      </c>
      <c r="K34" s="16" t="s">
        <v>53</v>
      </c>
      <c r="L34" s="12">
        <f t="shared" si="0"/>
        <v>0</v>
      </c>
      <c r="M34" s="12">
        <f t="shared" si="1"/>
        <v>0</v>
      </c>
      <c r="N34" s="12">
        <f t="shared" si="2"/>
        <v>1</v>
      </c>
      <c r="O34" s="12">
        <f t="shared" si="3"/>
        <v>1</v>
      </c>
    </row>
    <row r="35" spans="2:15" x14ac:dyDescent="0.2">
      <c r="B35" s="15" t="s">
        <v>31</v>
      </c>
      <c r="C35" s="6" t="s">
        <v>112</v>
      </c>
      <c r="D35" s="6">
        <v>35.651632999999997</v>
      </c>
      <c r="E35" s="6">
        <v>-83.199517</v>
      </c>
      <c r="F35" s="7">
        <v>1623.6696000000002</v>
      </c>
      <c r="G35" s="8">
        <v>41760</v>
      </c>
      <c r="H35" s="8">
        <v>41805</v>
      </c>
      <c r="I35" s="6" t="s">
        <v>49</v>
      </c>
      <c r="J35" s="6" t="s">
        <v>50</v>
      </c>
      <c r="K35" s="16" t="s">
        <v>53</v>
      </c>
      <c r="L35" s="12">
        <f t="shared" si="0"/>
        <v>0</v>
      </c>
      <c r="M35" s="12">
        <f t="shared" si="1"/>
        <v>0</v>
      </c>
      <c r="N35" s="12">
        <f t="shared" si="2"/>
        <v>1</v>
      </c>
      <c r="O35" s="12">
        <f t="shared" si="3"/>
        <v>1</v>
      </c>
    </row>
    <row r="36" spans="2:15" x14ac:dyDescent="0.2">
      <c r="B36" s="15" t="s">
        <v>32</v>
      </c>
      <c r="C36" s="6" t="s">
        <v>113</v>
      </c>
      <c r="D36" s="6">
        <v>35.730266999999998</v>
      </c>
      <c r="E36" s="6">
        <v>-83.182366999999999</v>
      </c>
      <c r="F36" s="7">
        <v>1470.9648</v>
      </c>
      <c r="G36" s="8">
        <v>41760</v>
      </c>
      <c r="H36" s="8">
        <v>41805</v>
      </c>
      <c r="I36" s="6" t="s">
        <v>49</v>
      </c>
      <c r="J36" s="6" t="s">
        <v>50</v>
      </c>
      <c r="K36" s="16" t="s">
        <v>53</v>
      </c>
      <c r="L36" s="12">
        <f t="shared" si="0"/>
        <v>0</v>
      </c>
      <c r="M36" s="12">
        <f t="shared" si="1"/>
        <v>0</v>
      </c>
      <c r="N36" s="12">
        <f t="shared" si="2"/>
        <v>1</v>
      </c>
      <c r="O36" s="12">
        <f t="shared" si="3"/>
        <v>1</v>
      </c>
    </row>
    <row r="37" spans="2:15" x14ac:dyDescent="0.2">
      <c r="B37" s="15" t="s">
        <v>33</v>
      </c>
      <c r="C37" s="6" t="s">
        <v>114</v>
      </c>
      <c r="D37" s="6">
        <v>35.682966999999998</v>
      </c>
      <c r="E37" s="6">
        <v>-83.150032999999993</v>
      </c>
      <c r="F37" s="7">
        <v>1603.8576</v>
      </c>
      <c r="G37" s="8">
        <v>41760</v>
      </c>
      <c r="H37" s="8">
        <v>41805</v>
      </c>
      <c r="I37" s="6" t="s">
        <v>49</v>
      </c>
      <c r="J37" s="6" t="s">
        <v>50</v>
      </c>
      <c r="K37" s="16" t="s">
        <v>53</v>
      </c>
      <c r="L37" s="12">
        <f t="shared" si="0"/>
        <v>0</v>
      </c>
      <c r="M37" s="12">
        <f t="shared" si="1"/>
        <v>0</v>
      </c>
      <c r="N37" s="12">
        <f t="shared" si="2"/>
        <v>1</v>
      </c>
      <c r="O37" s="12">
        <f t="shared" si="3"/>
        <v>1</v>
      </c>
    </row>
    <row r="38" spans="2:15" x14ac:dyDescent="0.2">
      <c r="B38" s="15" t="s">
        <v>34</v>
      </c>
      <c r="C38" s="6" t="s">
        <v>96</v>
      </c>
      <c r="D38" s="6">
        <v>35.702733000000002</v>
      </c>
      <c r="E38" s="6">
        <v>-83.122632999999993</v>
      </c>
      <c r="F38" s="7">
        <v>1755.9528</v>
      </c>
      <c r="G38" s="8">
        <v>41760</v>
      </c>
      <c r="H38" s="8">
        <v>41805</v>
      </c>
      <c r="I38" s="6" t="s">
        <v>49</v>
      </c>
      <c r="J38" s="6" t="s">
        <v>50</v>
      </c>
      <c r="K38" s="16" t="s">
        <v>53</v>
      </c>
      <c r="L38" s="12">
        <f t="shared" si="0"/>
        <v>0</v>
      </c>
      <c r="M38" s="12">
        <f t="shared" si="1"/>
        <v>0</v>
      </c>
      <c r="N38" s="12">
        <f t="shared" si="2"/>
        <v>1</v>
      </c>
      <c r="O38" s="12">
        <f t="shared" si="3"/>
        <v>1</v>
      </c>
    </row>
    <row r="39" spans="2:15" x14ac:dyDescent="0.2">
      <c r="B39" s="15" t="s">
        <v>35</v>
      </c>
      <c r="C39" s="6" t="s">
        <v>97</v>
      </c>
      <c r="D39" s="6">
        <v>35.765067000000002</v>
      </c>
      <c r="E39" s="6">
        <v>-83.140416999999999</v>
      </c>
      <c r="F39" s="7">
        <v>1035.7104000000002</v>
      </c>
      <c r="G39" s="8">
        <v>41760</v>
      </c>
      <c r="H39" s="8">
        <v>41805</v>
      </c>
      <c r="I39" s="6" t="s">
        <v>49</v>
      </c>
      <c r="J39" s="6" t="s">
        <v>50</v>
      </c>
      <c r="K39" s="16" t="s">
        <v>53</v>
      </c>
      <c r="L39" s="12">
        <f t="shared" si="0"/>
        <v>0</v>
      </c>
      <c r="M39" s="12">
        <f t="shared" si="1"/>
        <v>0</v>
      </c>
      <c r="N39" s="12">
        <f t="shared" si="2"/>
        <v>1</v>
      </c>
      <c r="O39" s="12">
        <f t="shared" si="3"/>
        <v>0</v>
      </c>
    </row>
    <row r="40" spans="2:15" x14ac:dyDescent="0.2">
      <c r="B40" s="17" t="s">
        <v>67</v>
      </c>
      <c r="C40" s="26" t="s">
        <v>96</v>
      </c>
      <c r="D40" s="6">
        <v>35.702733000000002</v>
      </c>
      <c r="E40" s="6">
        <v>-83.122632999999993</v>
      </c>
      <c r="F40" s="7">
        <v>1755.9528</v>
      </c>
      <c r="G40" s="8">
        <v>41760</v>
      </c>
      <c r="H40" s="8">
        <v>41805</v>
      </c>
      <c r="I40" s="6" t="s">
        <v>45</v>
      </c>
      <c r="J40" s="6" t="s">
        <v>50</v>
      </c>
      <c r="K40" s="16" t="s">
        <v>52</v>
      </c>
      <c r="L40" s="12">
        <f t="shared" si="0"/>
        <v>0</v>
      </c>
      <c r="M40" s="12">
        <f t="shared" si="1"/>
        <v>1</v>
      </c>
      <c r="N40" s="12">
        <f t="shared" si="2"/>
        <v>0</v>
      </c>
      <c r="O40" s="12">
        <f t="shared" si="3"/>
        <v>1</v>
      </c>
    </row>
    <row r="41" spans="2:15" x14ac:dyDescent="0.2">
      <c r="B41" s="17" t="s">
        <v>68</v>
      </c>
      <c r="C41" s="26" t="s">
        <v>112</v>
      </c>
      <c r="D41" s="6">
        <v>35.651632999999997</v>
      </c>
      <c r="E41" s="6">
        <v>-83.199517</v>
      </c>
      <c r="F41" s="7">
        <v>1623.6696000000002</v>
      </c>
      <c r="G41" s="8">
        <v>41760</v>
      </c>
      <c r="H41" s="8">
        <v>41805</v>
      </c>
      <c r="I41" s="6" t="s">
        <v>45</v>
      </c>
      <c r="J41" s="6" t="s">
        <v>50</v>
      </c>
      <c r="K41" s="16" t="s">
        <v>52</v>
      </c>
      <c r="L41" s="12">
        <f t="shared" si="0"/>
        <v>0</v>
      </c>
      <c r="M41" s="12">
        <f t="shared" si="1"/>
        <v>1</v>
      </c>
      <c r="N41" s="12">
        <f t="shared" si="2"/>
        <v>0</v>
      </c>
      <c r="O41" s="12">
        <f t="shared" si="3"/>
        <v>1</v>
      </c>
    </row>
    <row r="42" spans="2:15" x14ac:dyDescent="0.2">
      <c r="B42" s="17" t="s">
        <v>71</v>
      </c>
      <c r="C42" s="26" t="s">
        <v>108</v>
      </c>
      <c r="D42" s="6">
        <v>35.721350000000001</v>
      </c>
      <c r="E42" s="6">
        <v>-83.246750000000006</v>
      </c>
      <c r="F42" s="7">
        <v>1860.4992000000002</v>
      </c>
      <c r="G42" s="8">
        <v>41760</v>
      </c>
      <c r="H42" s="8">
        <v>41805</v>
      </c>
      <c r="I42" s="6" t="s">
        <v>45</v>
      </c>
      <c r="J42" s="6" t="s">
        <v>50</v>
      </c>
      <c r="K42" s="16" t="s">
        <v>52</v>
      </c>
      <c r="L42" s="12">
        <f t="shared" si="0"/>
        <v>0</v>
      </c>
      <c r="M42" s="12">
        <f t="shared" si="1"/>
        <v>1</v>
      </c>
      <c r="N42" s="12">
        <f t="shared" si="2"/>
        <v>0</v>
      </c>
      <c r="O42" s="12">
        <f t="shared" si="3"/>
        <v>1</v>
      </c>
    </row>
    <row r="43" spans="2:15" x14ac:dyDescent="0.2">
      <c r="B43" s="17" t="s">
        <v>72</v>
      </c>
      <c r="C43" s="26" t="s">
        <v>98</v>
      </c>
      <c r="D43" s="6">
        <v>35.517764999999997</v>
      </c>
      <c r="E43" s="6">
        <v>-83.101129999999998</v>
      </c>
      <c r="F43" s="6">
        <v>925</v>
      </c>
      <c r="G43" s="8">
        <v>41760</v>
      </c>
      <c r="H43" s="8">
        <v>41805</v>
      </c>
      <c r="I43" s="6" t="s">
        <v>45</v>
      </c>
      <c r="J43" s="6" t="s">
        <v>50</v>
      </c>
      <c r="K43" s="16" t="s">
        <v>52</v>
      </c>
      <c r="L43" s="12">
        <f t="shared" si="0"/>
        <v>0</v>
      </c>
      <c r="M43" s="12">
        <f t="shared" si="1"/>
        <v>1</v>
      </c>
      <c r="N43" s="12">
        <f t="shared" si="2"/>
        <v>0</v>
      </c>
      <c r="O43" s="12">
        <f t="shared" si="3"/>
        <v>0</v>
      </c>
    </row>
    <row r="44" spans="2:15" x14ac:dyDescent="0.2">
      <c r="B44" s="17" t="s">
        <v>73</v>
      </c>
      <c r="C44" s="26" t="s">
        <v>99</v>
      </c>
      <c r="D44" s="6">
        <v>35.758622000000003</v>
      </c>
      <c r="E44" s="6">
        <v>-82.271033000000003</v>
      </c>
      <c r="F44" s="6">
        <v>1897</v>
      </c>
      <c r="G44" s="8">
        <v>41760</v>
      </c>
      <c r="H44" s="8">
        <v>41805</v>
      </c>
      <c r="I44" s="6" t="s">
        <v>45</v>
      </c>
      <c r="J44" s="6" t="s">
        <v>50</v>
      </c>
      <c r="K44" s="16" t="s">
        <v>52</v>
      </c>
      <c r="L44" s="12">
        <f t="shared" si="0"/>
        <v>0</v>
      </c>
      <c r="M44" s="12">
        <f t="shared" si="1"/>
        <v>1</v>
      </c>
      <c r="N44" s="12">
        <f t="shared" si="2"/>
        <v>0</v>
      </c>
      <c r="O44" s="12">
        <f t="shared" si="3"/>
        <v>1</v>
      </c>
    </row>
    <row r="45" spans="2:15" x14ac:dyDescent="0.2">
      <c r="B45" s="17" t="s">
        <v>74</v>
      </c>
      <c r="C45" s="11" t="s">
        <v>117</v>
      </c>
      <c r="D45" s="6">
        <v>35.805599999999998</v>
      </c>
      <c r="E45" s="6">
        <v>-82.665599999999998</v>
      </c>
      <c r="F45" s="6">
        <v>600</v>
      </c>
      <c r="G45" s="8">
        <v>41760</v>
      </c>
      <c r="H45" s="8">
        <v>41805</v>
      </c>
      <c r="I45" s="6" t="s">
        <v>45</v>
      </c>
      <c r="J45" s="6" t="s">
        <v>50</v>
      </c>
      <c r="K45" s="16" t="s">
        <v>52</v>
      </c>
      <c r="L45" s="12">
        <f t="shared" si="0"/>
        <v>0</v>
      </c>
      <c r="M45" s="12">
        <f t="shared" si="1"/>
        <v>1</v>
      </c>
      <c r="N45" s="12">
        <f t="shared" si="2"/>
        <v>0</v>
      </c>
      <c r="O45" s="12">
        <f t="shared" si="3"/>
        <v>0</v>
      </c>
    </row>
    <row r="46" spans="2:15" x14ac:dyDescent="0.2">
      <c r="B46" s="17" t="s">
        <v>75</v>
      </c>
      <c r="C46" s="26" t="s">
        <v>115</v>
      </c>
      <c r="D46" s="26">
        <v>35.638328000000001</v>
      </c>
      <c r="E46" s="26">
        <v>-83.371333000000007</v>
      </c>
      <c r="F46" s="26">
        <v>1655</v>
      </c>
      <c r="G46" s="8">
        <v>41760</v>
      </c>
      <c r="H46" s="8">
        <v>41805</v>
      </c>
      <c r="I46" s="6" t="s">
        <v>45</v>
      </c>
      <c r="J46" s="6" t="s">
        <v>50</v>
      </c>
      <c r="K46" s="16" t="s">
        <v>52</v>
      </c>
      <c r="L46" s="12">
        <f t="shared" si="0"/>
        <v>0</v>
      </c>
      <c r="M46" s="12">
        <f t="shared" si="1"/>
        <v>1</v>
      </c>
      <c r="N46" s="12">
        <f>IF(I46="1.0 mm",1,0)</f>
        <v>0</v>
      </c>
      <c r="O46" s="12">
        <f t="shared" si="3"/>
        <v>1</v>
      </c>
    </row>
    <row r="47" spans="2:15" ht="13.5" thickBot="1" x14ac:dyDescent="0.25">
      <c r="B47" s="18" t="s">
        <v>100</v>
      </c>
      <c r="C47" s="27" t="s">
        <v>116</v>
      </c>
      <c r="D47" s="20">
        <v>35.517764999999997</v>
      </c>
      <c r="E47" s="20">
        <v>-83.101129999999998</v>
      </c>
      <c r="F47" s="20">
        <v>925</v>
      </c>
      <c r="G47" s="19">
        <v>41760</v>
      </c>
      <c r="H47" s="19">
        <v>41805</v>
      </c>
      <c r="I47" s="20" t="s">
        <v>45</v>
      </c>
      <c r="J47" s="20" t="s">
        <v>50</v>
      </c>
      <c r="K47" s="21" t="s">
        <v>52</v>
      </c>
      <c r="L47" s="12">
        <f>SUM(L3:L46)</f>
        <v>7</v>
      </c>
      <c r="M47" s="12">
        <f>SUM(M3:M46)</f>
        <v>25</v>
      </c>
      <c r="N47" s="12">
        <f>SUM(N3:N46)</f>
        <v>12</v>
      </c>
      <c r="O47" s="12">
        <f>SUM(O3:O46)</f>
        <v>32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tabSelected="1" workbookViewId="0">
      <selection activeCell="K2" sqref="K2"/>
    </sheetView>
  </sheetViews>
  <sheetFormatPr defaultColWidth="8.85546875" defaultRowHeight="12.75" x14ac:dyDescent="0.2"/>
  <cols>
    <col min="2" max="47" width="8.85546875" customWidth="1"/>
  </cols>
  <sheetData>
    <row r="1" spans="1:47" x14ac:dyDescent="0.2">
      <c r="F1" s="3" t="s">
        <v>39</v>
      </c>
      <c r="G1" s="3" t="s">
        <v>40</v>
      </c>
      <c r="H1" s="3"/>
      <c r="I1" s="5"/>
      <c r="J1" s="5"/>
      <c r="K1" s="5"/>
      <c r="L1" s="5"/>
      <c r="M1" s="5"/>
      <c r="N1" s="5"/>
      <c r="O1" s="5"/>
      <c r="P1" s="5"/>
      <c r="Q1" s="5"/>
    </row>
    <row r="2" spans="1:47" x14ac:dyDescent="0.2">
      <c r="F2" s="3" t="s">
        <v>41</v>
      </c>
      <c r="G2" s="3" t="s">
        <v>119</v>
      </c>
      <c r="H2" s="3"/>
      <c r="I2" s="5"/>
      <c r="J2" s="5"/>
      <c r="K2" s="5"/>
      <c r="L2" s="5"/>
      <c r="M2" s="5"/>
      <c r="N2" s="5"/>
      <c r="O2" s="5"/>
      <c r="P2" s="5"/>
      <c r="Q2" s="5"/>
    </row>
    <row r="3" spans="1:47" x14ac:dyDescent="0.2">
      <c r="F3" s="3" t="s">
        <v>42</v>
      </c>
      <c r="G3" s="3" t="s">
        <v>118</v>
      </c>
      <c r="H3" s="3"/>
      <c r="I3" s="5"/>
      <c r="J3" s="5"/>
      <c r="K3" s="5"/>
      <c r="L3" s="5"/>
      <c r="M3" s="5"/>
      <c r="N3" s="5"/>
      <c r="O3" s="5"/>
      <c r="P3" s="5"/>
      <c r="Q3" s="5"/>
    </row>
    <row r="4" spans="1:47" x14ac:dyDescent="0.2">
      <c r="F4" s="3" t="s">
        <v>43</v>
      </c>
      <c r="G4" s="3" t="s">
        <v>121</v>
      </c>
      <c r="H4" s="3"/>
      <c r="I4" s="5"/>
      <c r="J4" s="5"/>
      <c r="K4" s="5"/>
      <c r="L4" s="5"/>
      <c r="M4" s="5"/>
      <c r="N4" s="5"/>
      <c r="O4" s="5"/>
      <c r="P4" s="5"/>
      <c r="Q4" s="5"/>
    </row>
    <row r="5" spans="1:47" x14ac:dyDescent="0.2">
      <c r="F5" s="3" t="s">
        <v>54</v>
      </c>
      <c r="G5" s="3" t="s">
        <v>120</v>
      </c>
      <c r="H5" s="3"/>
      <c r="I5" s="5"/>
      <c r="J5" s="5"/>
      <c r="K5" s="5"/>
      <c r="L5" s="5"/>
      <c r="M5" s="5"/>
      <c r="N5" s="5"/>
      <c r="O5" s="5"/>
      <c r="P5" s="5"/>
      <c r="Q5" s="5"/>
    </row>
    <row r="6" spans="1:47" x14ac:dyDescent="0.2">
      <c r="F6" s="3" t="s">
        <v>69</v>
      </c>
      <c r="G6" s="3" t="s">
        <v>70</v>
      </c>
      <c r="H6" s="3"/>
      <c r="I6" s="5"/>
      <c r="J6" s="5"/>
      <c r="K6" s="5"/>
      <c r="L6" s="5"/>
      <c r="M6" s="5"/>
      <c r="N6" s="5"/>
      <c r="O6" s="5"/>
      <c r="P6" s="5"/>
      <c r="Q6" s="5"/>
    </row>
    <row r="7" spans="1:47" x14ac:dyDescent="0.2">
      <c r="F7" s="3"/>
      <c r="G7" s="3"/>
      <c r="H7" s="3"/>
      <c r="I7" s="5"/>
      <c r="J7" s="5"/>
      <c r="K7" s="5"/>
      <c r="L7" s="5"/>
      <c r="M7" s="5"/>
      <c r="N7" s="5"/>
      <c r="O7" s="5"/>
      <c r="P7" s="5"/>
      <c r="Q7" s="5"/>
    </row>
    <row r="8" spans="1:47" x14ac:dyDescent="0.2">
      <c r="A8" s="4" t="s">
        <v>0</v>
      </c>
      <c r="B8" s="5">
        <v>2014</v>
      </c>
      <c r="C8" s="5">
        <v>2014</v>
      </c>
      <c r="D8" s="5">
        <v>2014</v>
      </c>
      <c r="E8" s="5">
        <v>2014</v>
      </c>
      <c r="F8" s="5">
        <v>2014</v>
      </c>
      <c r="G8" s="5">
        <v>2014</v>
      </c>
      <c r="H8" s="5">
        <v>2014</v>
      </c>
      <c r="I8" s="5">
        <v>2014</v>
      </c>
      <c r="J8" s="5">
        <v>2014</v>
      </c>
      <c r="K8" s="5">
        <v>2014</v>
      </c>
      <c r="L8" s="5">
        <v>2014</v>
      </c>
      <c r="M8" s="5">
        <v>2014</v>
      </c>
      <c r="N8" s="5">
        <v>2014</v>
      </c>
      <c r="O8" s="5">
        <v>2014</v>
      </c>
      <c r="P8" s="5">
        <v>2014</v>
      </c>
      <c r="Q8" s="5">
        <v>2014</v>
      </c>
      <c r="R8" s="5">
        <v>2014</v>
      </c>
      <c r="S8" s="5">
        <v>2014</v>
      </c>
      <c r="T8" s="5">
        <v>2014</v>
      </c>
      <c r="U8" s="5">
        <v>2014</v>
      </c>
      <c r="V8" s="5">
        <v>2014</v>
      </c>
      <c r="W8" s="5">
        <v>2014</v>
      </c>
      <c r="X8" s="5">
        <v>2014</v>
      </c>
      <c r="Y8" s="5">
        <v>2014</v>
      </c>
      <c r="Z8" s="5">
        <v>2014</v>
      </c>
      <c r="AA8" s="5">
        <v>2014</v>
      </c>
      <c r="AB8" s="5">
        <v>2014</v>
      </c>
      <c r="AC8" s="5">
        <v>2014</v>
      </c>
      <c r="AD8" s="5">
        <v>2014</v>
      </c>
      <c r="AE8" s="5">
        <v>2014</v>
      </c>
      <c r="AF8" s="5">
        <v>2014</v>
      </c>
      <c r="AG8" s="5">
        <v>2014</v>
      </c>
      <c r="AH8" s="5">
        <v>2014</v>
      </c>
      <c r="AI8" s="5">
        <v>2014</v>
      </c>
      <c r="AJ8" s="5">
        <v>2014</v>
      </c>
      <c r="AK8" s="5">
        <v>2014</v>
      </c>
      <c r="AL8" s="5">
        <v>2014</v>
      </c>
      <c r="AM8" s="5">
        <v>2014</v>
      </c>
      <c r="AN8" s="5">
        <v>2014</v>
      </c>
      <c r="AO8" s="5">
        <v>2014</v>
      </c>
      <c r="AP8" s="5">
        <v>2014</v>
      </c>
      <c r="AQ8" s="5">
        <v>2014</v>
      </c>
      <c r="AR8" s="5">
        <v>2014</v>
      </c>
      <c r="AS8" s="5">
        <v>2014</v>
      </c>
      <c r="AT8" s="5">
        <v>2014</v>
      </c>
      <c r="AU8" s="5">
        <v>2014</v>
      </c>
    </row>
    <row r="9" spans="1:47" x14ac:dyDescent="0.2">
      <c r="A9" s="4"/>
      <c r="B9" s="5">
        <v>5</v>
      </c>
      <c r="C9" s="5">
        <v>5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5</v>
      </c>
      <c r="AA9" s="5">
        <v>5</v>
      </c>
      <c r="AB9" s="5">
        <v>5</v>
      </c>
      <c r="AC9" s="5">
        <v>5</v>
      </c>
      <c r="AD9" s="5">
        <v>5</v>
      </c>
      <c r="AE9" s="5">
        <v>5</v>
      </c>
      <c r="AF9" s="5">
        <v>5</v>
      </c>
      <c r="AG9" s="5">
        <v>6</v>
      </c>
      <c r="AH9" s="5">
        <v>6</v>
      </c>
      <c r="AI9" s="5">
        <v>6</v>
      </c>
      <c r="AJ9" s="5">
        <v>6</v>
      </c>
      <c r="AK9" s="5">
        <v>6</v>
      </c>
      <c r="AL9" s="5">
        <v>6</v>
      </c>
      <c r="AM9" s="5">
        <v>6</v>
      </c>
      <c r="AN9" s="5">
        <v>6</v>
      </c>
      <c r="AO9" s="5">
        <v>6</v>
      </c>
      <c r="AP9" s="5">
        <v>6</v>
      </c>
      <c r="AQ9" s="5">
        <v>6</v>
      </c>
      <c r="AR9" s="5">
        <v>6</v>
      </c>
      <c r="AS9" s="5">
        <v>6</v>
      </c>
      <c r="AT9" s="5">
        <v>6</v>
      </c>
      <c r="AU9" s="5">
        <v>6</v>
      </c>
    </row>
    <row r="10" spans="1:47" x14ac:dyDescent="0.2">
      <c r="A10" s="4"/>
      <c r="B10" s="5">
        <v>1</v>
      </c>
      <c r="C10" s="5">
        <f>B10+1</f>
        <v>2</v>
      </c>
      <c r="D10" s="5">
        <f t="shared" ref="D10:H10" si="0">C10+1</f>
        <v>3</v>
      </c>
      <c r="E10" s="5">
        <f t="shared" si="0"/>
        <v>4</v>
      </c>
      <c r="F10" s="5">
        <f t="shared" si="0"/>
        <v>5</v>
      </c>
      <c r="G10" s="5">
        <f t="shared" si="0"/>
        <v>6</v>
      </c>
      <c r="H10" s="5">
        <f t="shared" si="0"/>
        <v>7</v>
      </c>
      <c r="I10" s="5">
        <f t="shared" ref="I10:J10" si="1">H10+1</f>
        <v>8</v>
      </c>
      <c r="J10" s="5">
        <f t="shared" si="1"/>
        <v>9</v>
      </c>
      <c r="K10" s="5">
        <f t="shared" ref="K10:AU10" si="2">J10+1</f>
        <v>10</v>
      </c>
      <c r="L10" s="5">
        <f t="shared" si="2"/>
        <v>11</v>
      </c>
      <c r="M10" s="5">
        <f t="shared" si="2"/>
        <v>12</v>
      </c>
      <c r="N10" s="5">
        <f t="shared" si="2"/>
        <v>13</v>
      </c>
      <c r="O10" s="5">
        <f t="shared" si="2"/>
        <v>14</v>
      </c>
      <c r="P10" s="5">
        <f t="shared" si="2"/>
        <v>15</v>
      </c>
      <c r="Q10" s="5">
        <f t="shared" si="2"/>
        <v>16</v>
      </c>
      <c r="R10" s="5">
        <f t="shared" si="2"/>
        <v>17</v>
      </c>
      <c r="S10" s="5">
        <f t="shared" si="2"/>
        <v>18</v>
      </c>
      <c r="T10" s="5">
        <f t="shared" si="2"/>
        <v>19</v>
      </c>
      <c r="U10" s="5">
        <f t="shared" ref="U10" si="3">T10+1</f>
        <v>20</v>
      </c>
      <c r="V10" s="5">
        <f t="shared" si="2"/>
        <v>21</v>
      </c>
      <c r="W10" s="5">
        <f t="shared" si="2"/>
        <v>22</v>
      </c>
      <c r="X10" s="5">
        <f t="shared" si="2"/>
        <v>23</v>
      </c>
      <c r="Y10" s="5">
        <f t="shared" si="2"/>
        <v>24</v>
      </c>
      <c r="Z10" s="5">
        <f t="shared" si="2"/>
        <v>25</v>
      </c>
      <c r="AA10" s="5">
        <f t="shared" si="2"/>
        <v>26</v>
      </c>
      <c r="AB10" s="5">
        <f t="shared" si="2"/>
        <v>27</v>
      </c>
      <c r="AC10" s="5">
        <f t="shared" si="2"/>
        <v>28</v>
      </c>
      <c r="AD10" s="5">
        <f t="shared" si="2"/>
        <v>29</v>
      </c>
      <c r="AE10" s="5">
        <f t="shared" si="2"/>
        <v>30</v>
      </c>
      <c r="AF10" s="5">
        <f t="shared" si="2"/>
        <v>31</v>
      </c>
      <c r="AG10" s="5">
        <v>1</v>
      </c>
      <c r="AH10" s="5">
        <f t="shared" si="2"/>
        <v>2</v>
      </c>
      <c r="AI10" s="5">
        <f t="shared" si="2"/>
        <v>3</v>
      </c>
      <c r="AJ10" s="5">
        <f t="shared" si="2"/>
        <v>4</v>
      </c>
      <c r="AK10" s="5">
        <f t="shared" si="2"/>
        <v>5</v>
      </c>
      <c r="AL10" s="5">
        <f t="shared" si="2"/>
        <v>6</v>
      </c>
      <c r="AM10" s="5">
        <f t="shared" si="2"/>
        <v>7</v>
      </c>
      <c r="AN10" s="5">
        <f t="shared" si="2"/>
        <v>8</v>
      </c>
      <c r="AO10" s="5">
        <f t="shared" si="2"/>
        <v>9</v>
      </c>
      <c r="AP10" s="5">
        <f t="shared" si="2"/>
        <v>10</v>
      </c>
      <c r="AQ10" s="5">
        <f t="shared" si="2"/>
        <v>11</v>
      </c>
      <c r="AR10" s="5">
        <f t="shared" si="2"/>
        <v>12</v>
      </c>
      <c r="AS10" s="5">
        <f t="shared" si="2"/>
        <v>13</v>
      </c>
      <c r="AT10" s="5">
        <f t="shared" si="2"/>
        <v>14</v>
      </c>
      <c r="AU10" s="5">
        <f t="shared" si="2"/>
        <v>15</v>
      </c>
    </row>
    <row r="11" spans="1:47" x14ac:dyDescent="0.2">
      <c r="A11" s="4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4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2">
      <c r="A13" s="4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x14ac:dyDescent="0.2">
      <c r="A14" s="4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x14ac:dyDescent="0.2">
      <c r="A15" s="4" t="s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x14ac:dyDescent="0.2">
      <c r="A16" s="4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x14ac:dyDescent="0.2">
      <c r="A17" s="4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x14ac:dyDescent="0.2">
      <c r="A18" s="4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x14ac:dyDescent="0.2">
      <c r="A19" s="4" t="s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x14ac:dyDescent="0.2">
      <c r="A20" s="4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x14ac:dyDescent="0.2">
      <c r="A21" s="4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x14ac:dyDescent="0.2">
      <c r="A22" s="4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x14ac:dyDescent="0.2">
      <c r="A23" s="4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x14ac:dyDescent="0.2">
      <c r="A24" s="4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x14ac:dyDescent="0.2">
      <c r="A25" s="4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x14ac:dyDescent="0.2">
      <c r="A26" s="4" t="s">
        <v>19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x14ac:dyDescent="0.2">
      <c r="A27" s="4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">
      <c r="A28" s="4" t="s">
        <v>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x14ac:dyDescent="0.2">
      <c r="A29" s="4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x14ac:dyDescent="0.2">
      <c r="A30" s="4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x14ac:dyDescent="0.2">
      <c r="A31" s="4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x14ac:dyDescent="0.2">
      <c r="A32" s="4" t="s">
        <v>36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x14ac:dyDescent="0.2">
      <c r="A33" s="4" t="s">
        <v>37</v>
      </c>
      <c r="M33" s="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x14ac:dyDescent="0.2">
      <c r="A34" s="4" t="s">
        <v>38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x14ac:dyDescent="0.2">
      <c r="A35" s="4" t="s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x14ac:dyDescent="0.2">
      <c r="A36" s="4" t="s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x14ac:dyDescent="0.2">
      <c r="A37" s="4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x14ac:dyDescent="0.2">
      <c r="A38" s="4" t="s">
        <v>64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x14ac:dyDescent="0.2">
      <c r="A39" s="4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x14ac:dyDescent="0.2">
      <c r="A40" s="4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x14ac:dyDescent="0.2">
      <c r="A41" s="4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x14ac:dyDescent="0.2">
      <c r="A42" s="4" t="s"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x14ac:dyDescent="0.2">
      <c r="A43" s="4" t="s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x14ac:dyDescent="0.2">
      <c r="A44" s="4" t="s">
        <v>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x14ac:dyDescent="0.2">
      <c r="A45" s="4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x14ac:dyDescent="0.2">
      <c r="A46" s="4" t="s">
        <v>34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x14ac:dyDescent="0.2">
      <c r="A47" s="4" t="s">
        <v>35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x14ac:dyDescent="0.2">
      <c r="A48" s="4" t="s">
        <v>67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x14ac:dyDescent="0.2">
      <c r="A49" s="4" t="s">
        <v>68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x14ac:dyDescent="0.2">
      <c r="A50" s="4" t="s">
        <v>71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x14ac:dyDescent="0.2">
      <c r="A51" s="4" t="s">
        <v>72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x14ac:dyDescent="0.2">
      <c r="A52" s="4" t="s">
        <v>73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x14ac:dyDescent="0.2">
      <c r="A53" s="4" t="s">
        <v>74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x14ac:dyDescent="0.2">
      <c r="A54" s="4" t="s">
        <v>75</v>
      </c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x14ac:dyDescent="0.2">
      <c r="A55" s="4" t="s">
        <v>100</v>
      </c>
      <c r="G55" s="1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4"/>
  <sheetViews>
    <sheetView workbookViewId="0">
      <selection activeCell="E39" sqref="E39"/>
    </sheetView>
  </sheetViews>
  <sheetFormatPr defaultColWidth="8.85546875" defaultRowHeight="12.75" x14ac:dyDescent="0.2"/>
  <sheetData>
    <row r="5" spans="1:3" ht="13.5" thickBot="1" x14ac:dyDescent="0.25"/>
    <row r="6" spans="1:3" x14ac:dyDescent="0.2">
      <c r="A6" s="13"/>
    </row>
    <row r="7" spans="1:3" x14ac:dyDescent="0.2">
      <c r="A7" s="14"/>
    </row>
    <row r="8" spans="1:3" x14ac:dyDescent="0.2">
      <c r="A8" s="14"/>
    </row>
    <row r="9" spans="1:3" x14ac:dyDescent="0.2">
      <c r="A9" s="14"/>
    </row>
    <row r="10" spans="1:3" x14ac:dyDescent="0.2">
      <c r="A10" s="15"/>
      <c r="C10" s="25"/>
    </row>
    <row r="11" spans="1:3" x14ac:dyDescent="0.2">
      <c r="A11" s="15"/>
      <c r="B11" s="25"/>
      <c r="C11" s="25"/>
    </row>
    <row r="12" spans="1:3" x14ac:dyDescent="0.2">
      <c r="A12" s="15"/>
      <c r="B12" s="25"/>
    </row>
    <row r="13" spans="1:3" x14ac:dyDescent="0.2">
      <c r="A13" s="15"/>
      <c r="B13" s="25"/>
    </row>
    <row r="14" spans="1:3" x14ac:dyDescent="0.2">
      <c r="A14" s="15"/>
      <c r="B14" s="25"/>
    </row>
    <row r="15" spans="1:3" x14ac:dyDescent="0.2">
      <c r="A15" s="15"/>
      <c r="B15" s="25"/>
    </row>
    <row r="16" spans="1:3" x14ac:dyDescent="0.2">
      <c r="A16" s="15"/>
    </row>
    <row r="17" spans="1:1" x14ac:dyDescent="0.2">
      <c r="A17" s="15"/>
    </row>
    <row r="18" spans="1:1" x14ac:dyDescent="0.2">
      <c r="A18" s="15"/>
    </row>
    <row r="19" spans="1:1" x14ac:dyDescent="0.2">
      <c r="A19" s="15"/>
    </row>
    <row r="20" spans="1:1" x14ac:dyDescent="0.2">
      <c r="A20" s="15"/>
    </row>
    <row r="21" spans="1:1" x14ac:dyDescent="0.2">
      <c r="A21" s="15"/>
    </row>
    <row r="22" spans="1:1" x14ac:dyDescent="0.2">
      <c r="A22" s="15"/>
    </row>
    <row r="23" spans="1:1" x14ac:dyDescent="0.2">
      <c r="A23" s="15"/>
    </row>
    <row r="24" spans="1:1" x14ac:dyDescent="0.2">
      <c r="A24" s="15"/>
    </row>
    <row r="25" spans="1:1" x14ac:dyDescent="0.2">
      <c r="A25" s="15"/>
    </row>
    <row r="26" spans="1:1" x14ac:dyDescent="0.2">
      <c r="A26" s="15"/>
    </row>
    <row r="27" spans="1:1" x14ac:dyDescent="0.2">
      <c r="A27" s="15"/>
    </row>
    <row r="28" spans="1:1" x14ac:dyDescent="0.2">
      <c r="A28" s="15"/>
    </row>
    <row r="29" spans="1:1" x14ac:dyDescent="0.2">
      <c r="A29" s="15"/>
    </row>
    <row r="30" spans="1:1" x14ac:dyDescent="0.2">
      <c r="A30" s="15"/>
    </row>
    <row r="31" spans="1:1" x14ac:dyDescent="0.2">
      <c r="A31" s="15"/>
    </row>
    <row r="32" spans="1:1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6" spans="1:1" x14ac:dyDescent="0.2">
      <c r="A46" s="15"/>
    </row>
    <row r="47" spans="1:1" x14ac:dyDescent="0.2">
      <c r="A47" s="15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ht="13.5" thickBot="1" x14ac:dyDescent="0.25">
      <c r="A54" s="18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missing</vt:lpstr>
      <vt:lpstr>Sheet3</vt:lpstr>
    </vt:vector>
  </TitlesOfParts>
  <Company>Pratt School of Engineering, 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amw58</dc:creator>
  <cp:lastModifiedBy>Anna Maria</cp:lastModifiedBy>
  <dcterms:created xsi:type="dcterms:W3CDTF">2013-02-25T23:32:12Z</dcterms:created>
  <dcterms:modified xsi:type="dcterms:W3CDTF">2014-07-07T00:51:30Z</dcterms:modified>
</cp:coreProperties>
</file>